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ブログ\20140308\"/>
    </mc:Choice>
  </mc:AlternateContent>
  <bookViews>
    <workbookView xWindow="0" yWindow="0" windowWidth="28800" windowHeight="12450"/>
  </bookViews>
  <sheets>
    <sheet name="allBenefit" sheetId="1" r:id="rId1"/>
  </sheets>
  <definedNames>
    <definedName name="_xlnm._FilterDatabase" localSheetId="0" hidden="1">allBenefit!$A$2:$K$145</definedName>
  </definedNames>
  <calcPr calcId="152511"/>
</workbook>
</file>

<file path=xl/calcChain.xml><?xml version="1.0" encoding="utf-8"?>
<calcChain xmlns="http://schemas.openxmlformats.org/spreadsheetml/2006/main">
  <c r="AC27" i="1" l="1"/>
  <c r="AC28" i="1"/>
  <c r="AC29" i="1"/>
  <c r="AC30" i="1"/>
  <c r="AC31" i="1"/>
  <c r="AC32" i="1"/>
  <c r="AC33" i="1"/>
  <c r="AB31" i="1" l="1"/>
  <c r="AB32" i="1"/>
  <c r="AB33" i="1"/>
  <c r="S1" i="1" l="1"/>
  <c r="AC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V3" i="1"/>
  <c r="W3" i="1" s="1"/>
  <c r="V4" i="1"/>
  <c r="V5" i="1"/>
  <c r="V6" i="1"/>
  <c r="V7" i="1"/>
  <c r="V8" i="1"/>
  <c r="V9" i="1"/>
  <c r="V10" i="1"/>
  <c r="V11" i="1"/>
  <c r="V12" i="1"/>
  <c r="V13" i="1"/>
  <c r="V14" i="1"/>
  <c r="Y1" i="1"/>
  <c r="M1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" i="1"/>
  <c r="U4" i="1"/>
  <c r="U5" i="1"/>
  <c r="U6" i="1"/>
  <c r="U7" i="1"/>
  <c r="U8" i="1"/>
  <c r="U9" i="1"/>
  <c r="U10" i="1"/>
  <c r="U11" i="1"/>
  <c r="U12" i="1"/>
  <c r="U13" i="1"/>
  <c r="U14" i="1"/>
  <c r="U3" i="1"/>
  <c r="P4" i="1"/>
  <c r="P5" i="1"/>
  <c r="P6" i="1"/>
  <c r="P7" i="1"/>
  <c r="P8" i="1"/>
  <c r="P3" i="1"/>
  <c r="O4" i="1"/>
  <c r="O5" i="1"/>
  <c r="O6" i="1"/>
  <c r="O7" i="1"/>
  <c r="O8" i="1"/>
  <c r="O3" i="1"/>
  <c r="Q3" i="1" l="1"/>
  <c r="AD31" i="1"/>
  <c r="AD33" i="1"/>
  <c r="AD32" i="1"/>
  <c r="AD14" i="1"/>
  <c r="AD3" i="1"/>
  <c r="AD11" i="1"/>
  <c r="AD4" i="1"/>
  <c r="AD16" i="1"/>
  <c r="AD7" i="1"/>
  <c r="AD15" i="1"/>
  <c r="AD10" i="1"/>
  <c r="AD6" i="1"/>
  <c r="AD13" i="1"/>
  <c r="AD9" i="1"/>
  <c r="AD5" i="1"/>
  <c r="AD17" i="1"/>
  <c r="AD12" i="1"/>
  <c r="AD8" i="1"/>
  <c r="AD20" i="1"/>
  <c r="AD23" i="1"/>
  <c r="AD19" i="1"/>
  <c r="AD22" i="1"/>
  <c r="AD18" i="1"/>
  <c r="AD25" i="1"/>
  <c r="AD21" i="1"/>
  <c r="AD24" i="1"/>
  <c r="AD30" i="1"/>
  <c r="AD27" i="1"/>
  <c r="AD26" i="1"/>
  <c r="AD29" i="1"/>
  <c r="AD28" i="1"/>
  <c r="Q6" i="1"/>
  <c r="W4" i="1"/>
  <c r="Q5" i="1"/>
  <c r="Q8" i="1"/>
  <c r="Q4" i="1"/>
  <c r="W13" i="1"/>
  <c r="W11" i="1"/>
  <c r="W9" i="1"/>
  <c r="W7" i="1"/>
  <c r="W5" i="1"/>
  <c r="W14" i="1"/>
  <c r="W12" i="1"/>
  <c r="W10" i="1"/>
  <c r="W8" i="1"/>
  <c r="W6" i="1"/>
  <c r="Q7" i="1"/>
</calcChain>
</file>

<file path=xl/sharedStrings.xml><?xml version="1.0" encoding="utf-8"?>
<sst xmlns="http://schemas.openxmlformats.org/spreadsheetml/2006/main" count="27" uniqueCount="17">
  <si>
    <t>約定年</t>
  </si>
  <si>
    <t>約定月</t>
  </si>
  <si>
    <t>約定日</t>
  </si>
  <si>
    <t>銘柄コード</t>
  </si>
  <si>
    <t>銘柄名</t>
  </si>
  <si>
    <t>約定数量</t>
  </si>
  <si>
    <t>約定単価</t>
  </si>
  <si>
    <t>平均取得単価</t>
  </si>
  <si>
    <t>手数料</t>
  </si>
  <si>
    <t>手数料消費税</t>
  </si>
  <si>
    <t>損益</t>
  </si>
  <si>
    <t>年</t>
    <rPh sb="0" eb="1">
      <t>ネン</t>
    </rPh>
    <phoneticPr fontId="18"/>
  </si>
  <si>
    <t>月</t>
    <rPh sb="0" eb="1">
      <t>ツキ</t>
    </rPh>
    <phoneticPr fontId="18"/>
  </si>
  <si>
    <t>損益</t>
    <rPh sb="0" eb="2">
      <t>ソンエキ</t>
    </rPh>
    <phoneticPr fontId="18"/>
  </si>
  <si>
    <t>年月</t>
    <rPh sb="0" eb="2">
      <t>ネンゲツ</t>
    </rPh>
    <phoneticPr fontId="18"/>
  </si>
  <si>
    <t>累計</t>
    <rPh sb="0" eb="2">
      <t>ルイケイ</t>
    </rPh>
    <phoneticPr fontId="18"/>
  </si>
  <si>
    <t>日</t>
    <rPh sb="0" eb="1">
      <t>ヒ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</si>
</sst>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vertical="center"/>
    </xf>
    <xf numFmtId="176" fontId="0" fillId="0" borderId="0" xfId="0" applyNumberForma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>
      <alignment vertical="center"/>
    </xf>
    <xf numFmtId="176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allBenefit!$M$1</c:f>
          <c:strCache>
            <c:ptCount val="1"/>
            <c:pt idx="0">
              <c:v>月別損益，累計（通算）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allBenefit!$P$2</c:f>
              <c:strCache>
                <c:ptCount val="1"/>
                <c:pt idx="0">
                  <c:v>損益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&quot;¥&quot;#,##0;[Red]&quot;¥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allBenefit!$O$3:$O$146</c:f>
              <c:numCache>
                <c:formatCode>yyyy/m</c:formatCode>
                <c:ptCount val="144"/>
                <c:pt idx="0">
                  <c:v>41456</c:v>
                </c:pt>
                <c:pt idx="1">
                  <c:v>41487</c:v>
                </c:pt>
                <c:pt idx="2">
                  <c:v>41518</c:v>
                </c:pt>
                <c:pt idx="3">
                  <c:v>41548</c:v>
                </c:pt>
                <c:pt idx="4">
                  <c:v>41579</c:v>
                </c:pt>
                <c:pt idx="5">
                  <c:v>41609</c:v>
                </c:pt>
              </c:numCache>
            </c:numRef>
          </c:cat>
          <c:val>
            <c:numRef>
              <c:f>allBenefit!$P$3:$P$146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575504"/>
        <c:axId val="197840408"/>
      </c:barChart>
      <c:lineChart>
        <c:grouping val="standard"/>
        <c:varyColors val="0"/>
        <c:ser>
          <c:idx val="1"/>
          <c:order val="1"/>
          <c:tx>
            <c:strRef>
              <c:f>allBenefit!$Q$2</c:f>
              <c:strCache>
                <c:ptCount val="1"/>
                <c:pt idx="0">
                  <c:v>累計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allBenefit!$O$3:$O$146</c:f>
              <c:numCache>
                <c:formatCode>yyyy/m</c:formatCode>
                <c:ptCount val="144"/>
                <c:pt idx="0">
                  <c:v>41456</c:v>
                </c:pt>
                <c:pt idx="1">
                  <c:v>41487</c:v>
                </c:pt>
                <c:pt idx="2">
                  <c:v>41518</c:v>
                </c:pt>
                <c:pt idx="3">
                  <c:v>41548</c:v>
                </c:pt>
                <c:pt idx="4">
                  <c:v>41579</c:v>
                </c:pt>
                <c:pt idx="5">
                  <c:v>41609</c:v>
                </c:pt>
              </c:numCache>
            </c:numRef>
          </c:cat>
          <c:val>
            <c:numRef>
              <c:f>allBenefit!$Q$3:$Q$146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575504"/>
        <c:axId val="197840408"/>
      </c:lineChart>
      <c:dateAx>
        <c:axId val="197575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yyyy/m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7840408"/>
        <c:crosses val="autoZero"/>
        <c:auto val="1"/>
        <c:lblOffset val="100"/>
        <c:baseTimeUnit val="months"/>
      </c:dateAx>
      <c:valAx>
        <c:axId val="197840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7575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allBenefit!$S$1</c:f>
          <c:strCache>
            <c:ptCount val="1"/>
            <c:pt idx="0">
              <c:v>月別損益，累計（2013年）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allBenefit!$V$2</c:f>
              <c:strCache>
                <c:ptCount val="1"/>
                <c:pt idx="0">
                  <c:v>損益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&quot;¥&quot;#,##0;[Red]&quot;¥&quot;#,##0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allBenefit!$U$3:$U$146</c:f>
              <c:numCache>
                <c:formatCode>yyyy/m</c:formatCode>
                <c:ptCount val="144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</c:numCache>
            </c:numRef>
          </c:cat>
          <c:val>
            <c:numRef>
              <c:f>allBenefit!$V$3:$V$146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6208928"/>
        <c:axId val="197473512"/>
      </c:barChart>
      <c:lineChart>
        <c:grouping val="standard"/>
        <c:varyColors val="0"/>
        <c:ser>
          <c:idx val="1"/>
          <c:order val="1"/>
          <c:tx>
            <c:strRef>
              <c:f>allBenefit!$W$2</c:f>
              <c:strCache>
                <c:ptCount val="1"/>
                <c:pt idx="0">
                  <c:v>累計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allBenefit!$U$3:$U$146</c:f>
              <c:numCache>
                <c:formatCode>yyyy/m</c:formatCode>
                <c:ptCount val="144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</c:numCache>
            </c:numRef>
          </c:cat>
          <c:val>
            <c:numRef>
              <c:f>allBenefit!$W$3:$W$146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208928"/>
        <c:axId val="197473512"/>
      </c:lineChart>
      <c:dateAx>
        <c:axId val="136208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yyyy/m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7473512"/>
        <c:crosses val="autoZero"/>
        <c:auto val="1"/>
        <c:lblOffset val="100"/>
        <c:baseTimeUnit val="months"/>
      </c:dateAx>
      <c:valAx>
        <c:axId val="197473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6208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allBenefit!$Y$1</c:f>
          <c:strCache>
            <c:ptCount val="1"/>
            <c:pt idx="0">
              <c:v>日別損益，累計（2013年9月）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allBenefit!$AC$2</c:f>
              <c:strCache>
                <c:ptCount val="1"/>
                <c:pt idx="0">
                  <c:v>損益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&quot;¥&quot;#,##0;[Red]&quot;¥&quot;#,##0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allBenefit!$AB$3:$AB$146</c:f>
              <c:numCache>
                <c:formatCode>m/d/yyyy</c:formatCode>
                <c:ptCount val="144"/>
                <c:pt idx="0">
                  <c:v>41518</c:v>
                </c:pt>
                <c:pt idx="1">
                  <c:v>41519</c:v>
                </c:pt>
                <c:pt idx="2">
                  <c:v>41520</c:v>
                </c:pt>
                <c:pt idx="3">
                  <c:v>41521</c:v>
                </c:pt>
                <c:pt idx="4">
                  <c:v>41522</c:v>
                </c:pt>
                <c:pt idx="5">
                  <c:v>41523</c:v>
                </c:pt>
                <c:pt idx="6">
                  <c:v>41524</c:v>
                </c:pt>
                <c:pt idx="7">
                  <c:v>41525</c:v>
                </c:pt>
                <c:pt idx="8">
                  <c:v>41526</c:v>
                </c:pt>
                <c:pt idx="9">
                  <c:v>41527</c:v>
                </c:pt>
                <c:pt idx="10">
                  <c:v>41528</c:v>
                </c:pt>
                <c:pt idx="11">
                  <c:v>41529</c:v>
                </c:pt>
                <c:pt idx="12">
                  <c:v>41530</c:v>
                </c:pt>
                <c:pt idx="13">
                  <c:v>41531</c:v>
                </c:pt>
                <c:pt idx="14">
                  <c:v>41532</c:v>
                </c:pt>
                <c:pt idx="15">
                  <c:v>41533</c:v>
                </c:pt>
                <c:pt idx="16">
                  <c:v>41534</c:v>
                </c:pt>
                <c:pt idx="17">
                  <c:v>41535</c:v>
                </c:pt>
                <c:pt idx="18">
                  <c:v>41536</c:v>
                </c:pt>
                <c:pt idx="19">
                  <c:v>41537</c:v>
                </c:pt>
                <c:pt idx="20">
                  <c:v>41538</c:v>
                </c:pt>
                <c:pt idx="21">
                  <c:v>41539</c:v>
                </c:pt>
                <c:pt idx="22">
                  <c:v>41540</c:v>
                </c:pt>
                <c:pt idx="23">
                  <c:v>41541</c:v>
                </c:pt>
                <c:pt idx="24">
                  <c:v>41542</c:v>
                </c:pt>
                <c:pt idx="25">
                  <c:v>41543</c:v>
                </c:pt>
                <c:pt idx="26">
                  <c:v>41544</c:v>
                </c:pt>
                <c:pt idx="27">
                  <c:v>41545</c:v>
                </c:pt>
                <c:pt idx="28">
                  <c:v>41546</c:v>
                </c:pt>
                <c:pt idx="29">
                  <c:v>41547</c:v>
                </c:pt>
                <c:pt idx="30">
                  <c:v>41548</c:v>
                </c:pt>
              </c:numCache>
            </c:numRef>
          </c:cat>
          <c:val>
            <c:numRef>
              <c:f>allBenefit!$AC$3:$AC$146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6599592"/>
        <c:axId val="197740144"/>
      </c:barChart>
      <c:lineChart>
        <c:grouping val="standard"/>
        <c:varyColors val="0"/>
        <c:ser>
          <c:idx val="1"/>
          <c:order val="1"/>
          <c:tx>
            <c:strRef>
              <c:f>allBenefit!$AD$2</c:f>
              <c:strCache>
                <c:ptCount val="1"/>
                <c:pt idx="0">
                  <c:v>累計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allBenefit!$AB$3:$AB$146</c:f>
              <c:numCache>
                <c:formatCode>m/d/yyyy</c:formatCode>
                <c:ptCount val="144"/>
                <c:pt idx="0">
                  <c:v>41518</c:v>
                </c:pt>
                <c:pt idx="1">
                  <c:v>41519</c:v>
                </c:pt>
                <c:pt idx="2">
                  <c:v>41520</c:v>
                </c:pt>
                <c:pt idx="3">
                  <c:v>41521</c:v>
                </c:pt>
                <c:pt idx="4">
                  <c:v>41522</c:v>
                </c:pt>
                <c:pt idx="5">
                  <c:v>41523</c:v>
                </c:pt>
                <c:pt idx="6">
                  <c:v>41524</c:v>
                </c:pt>
                <c:pt idx="7">
                  <c:v>41525</c:v>
                </c:pt>
                <c:pt idx="8">
                  <c:v>41526</c:v>
                </c:pt>
                <c:pt idx="9">
                  <c:v>41527</c:v>
                </c:pt>
                <c:pt idx="10">
                  <c:v>41528</c:v>
                </c:pt>
                <c:pt idx="11">
                  <c:v>41529</c:v>
                </c:pt>
                <c:pt idx="12">
                  <c:v>41530</c:v>
                </c:pt>
                <c:pt idx="13">
                  <c:v>41531</c:v>
                </c:pt>
                <c:pt idx="14">
                  <c:v>41532</c:v>
                </c:pt>
                <c:pt idx="15">
                  <c:v>41533</c:v>
                </c:pt>
                <c:pt idx="16">
                  <c:v>41534</c:v>
                </c:pt>
                <c:pt idx="17">
                  <c:v>41535</c:v>
                </c:pt>
                <c:pt idx="18">
                  <c:v>41536</c:v>
                </c:pt>
                <c:pt idx="19">
                  <c:v>41537</c:v>
                </c:pt>
                <c:pt idx="20">
                  <c:v>41538</c:v>
                </c:pt>
                <c:pt idx="21">
                  <c:v>41539</c:v>
                </c:pt>
                <c:pt idx="22">
                  <c:v>41540</c:v>
                </c:pt>
                <c:pt idx="23">
                  <c:v>41541</c:v>
                </c:pt>
                <c:pt idx="24">
                  <c:v>41542</c:v>
                </c:pt>
                <c:pt idx="25">
                  <c:v>41543</c:v>
                </c:pt>
                <c:pt idx="26">
                  <c:v>41544</c:v>
                </c:pt>
                <c:pt idx="27">
                  <c:v>41545</c:v>
                </c:pt>
                <c:pt idx="28">
                  <c:v>41546</c:v>
                </c:pt>
                <c:pt idx="29">
                  <c:v>41547</c:v>
                </c:pt>
                <c:pt idx="30">
                  <c:v>41548</c:v>
                </c:pt>
              </c:numCache>
            </c:numRef>
          </c:cat>
          <c:val>
            <c:numRef>
              <c:f>allBenefit!$AD$3:$AD$146</c:f>
              <c:numCache>
                <c:formatCode>General</c:formatCod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599592"/>
        <c:axId val="197740144"/>
      </c:lineChart>
      <c:dateAx>
        <c:axId val="236599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7740144"/>
        <c:crosses val="autoZero"/>
        <c:auto val="1"/>
        <c:lblOffset val="100"/>
        <c:baseTimeUnit val="days"/>
      </c:dateAx>
      <c:valAx>
        <c:axId val="19774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6599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598153</xdr:colOff>
      <xdr:row>15</xdr:row>
      <xdr:rowOff>63151</xdr:rowOff>
    </xdr:from>
    <xdr:to>
      <xdr:col>24</xdr:col>
      <xdr:colOff>326971</xdr:colOff>
      <xdr:row>31</xdr:row>
      <xdr:rowOff>63153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515470</xdr:colOff>
      <xdr:row>33</xdr:row>
      <xdr:rowOff>118783</xdr:rowOff>
    </xdr:from>
    <xdr:to>
      <xdr:col>24</xdr:col>
      <xdr:colOff>257735</xdr:colOff>
      <xdr:row>50</xdr:row>
      <xdr:rowOff>4483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403411</xdr:colOff>
      <xdr:row>33</xdr:row>
      <xdr:rowOff>96369</xdr:rowOff>
    </xdr:from>
    <xdr:to>
      <xdr:col>32</xdr:col>
      <xdr:colOff>78440</xdr:colOff>
      <xdr:row>49</xdr:row>
      <xdr:rowOff>150157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"/>
  <sheetViews>
    <sheetView tabSelected="1" zoomScale="85" zoomScaleNormal="85" workbookViewId="0">
      <selection activeCell="AC3" sqref="AC3"/>
    </sheetView>
  </sheetViews>
  <sheetFormatPr defaultRowHeight="13.5" x14ac:dyDescent="0.15"/>
  <cols>
    <col min="1" max="3" width="9.375" bestFit="1" customWidth="1"/>
    <col min="4" max="4" width="12" bestFit="1" customWidth="1"/>
    <col min="5" max="5" width="9.375" bestFit="1" customWidth="1"/>
    <col min="6" max="7" width="11.125" bestFit="1" customWidth="1"/>
    <col min="8" max="8" width="15.125" bestFit="1" customWidth="1"/>
    <col min="9" max="9" width="9.375" bestFit="1" customWidth="1"/>
    <col min="10" max="10" width="15.125" bestFit="1" customWidth="1"/>
    <col min="11" max="11" width="7.625" bestFit="1" customWidth="1"/>
    <col min="13" max="13" width="6.5" customWidth="1"/>
    <col min="14" max="14" width="3.5" bestFit="1" customWidth="1"/>
    <col min="15" max="15" width="8.5" style="3" bestFit="1" customWidth="1"/>
    <col min="16" max="17" width="5.25" bestFit="1" customWidth="1"/>
    <col min="19" max="19" width="8.625" customWidth="1"/>
    <col min="20" max="20" width="3.5" bestFit="1" customWidth="1"/>
    <col min="21" max="21" width="8.5" bestFit="1" customWidth="1"/>
    <col min="22" max="23" width="5.25" bestFit="1" customWidth="1"/>
    <col min="25" max="25" width="7.25" customWidth="1"/>
    <col min="26" max="27" width="3.5" bestFit="1" customWidth="1"/>
    <col min="28" max="28" width="10.5" style="1" bestFit="1" customWidth="1"/>
    <col min="29" max="30" width="5.25" bestFit="1" customWidth="1"/>
  </cols>
  <sheetData>
    <row r="1" spans="1:30" ht="14.25" thickBot="1" x14ac:dyDescent="0.2">
      <c r="M1" t="str">
        <f>"月別損益，累計（通算）"</f>
        <v>月別損益，累計（通算）</v>
      </c>
      <c r="S1" t="str">
        <f>"月別損益，累計（"&amp;S3&amp;"年）"</f>
        <v>月別損益，累計（2013年）</v>
      </c>
      <c r="Y1" t="str">
        <f>"日別損益，累計（"&amp;Y3&amp;"年"&amp;Z3&amp;"月）"</f>
        <v>日別損益，累計（2013年9月）</v>
      </c>
    </row>
    <row r="2" spans="1:30" ht="14.25" thickBot="1" x14ac:dyDescent="0.2">
      <c r="A2" s="8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M2" t="s">
        <v>11</v>
      </c>
      <c r="N2" t="s">
        <v>12</v>
      </c>
      <c r="O2" s="3" t="s">
        <v>14</v>
      </c>
      <c r="P2" t="s">
        <v>13</v>
      </c>
      <c r="Q2" t="s">
        <v>15</v>
      </c>
      <c r="S2" t="s">
        <v>11</v>
      </c>
      <c r="T2" t="s">
        <v>12</v>
      </c>
      <c r="U2" s="3" t="s">
        <v>14</v>
      </c>
      <c r="V2" t="s">
        <v>13</v>
      </c>
      <c r="W2" t="s">
        <v>15</v>
      </c>
      <c r="Y2" t="s">
        <v>11</v>
      </c>
      <c r="Z2" t="s">
        <v>12</v>
      </c>
      <c r="AA2" t="s">
        <v>16</v>
      </c>
      <c r="AB2" s="1" t="s">
        <v>14</v>
      </c>
      <c r="AC2" t="s">
        <v>13</v>
      </c>
      <c r="AD2" t="s">
        <v>15</v>
      </c>
    </row>
    <row r="3" spans="1:30" ht="14.25" thickBot="1" x14ac:dyDescent="0.2">
      <c r="A3" s="10"/>
      <c r="M3" s="2">
        <v>2013</v>
      </c>
      <c r="N3">
        <v>7</v>
      </c>
      <c r="O3" s="3">
        <f>DATE(M3,N3,1)</f>
        <v>41456</v>
      </c>
      <c r="P3">
        <f t="shared" ref="P3:P9" si="0">SUMIFS($K:$K,$A:$A,M3,$B:$B,N3)</f>
        <v>0</v>
      </c>
      <c r="Q3">
        <f>SUM(P$3:P3)</f>
        <v>0</v>
      </c>
      <c r="S3" s="9">
        <v>2013</v>
      </c>
      <c r="T3">
        <v>1</v>
      </c>
      <c r="U3" s="3">
        <f>DATE(S$3,T3,1)</f>
        <v>41275</v>
      </c>
      <c r="V3">
        <f t="shared" ref="V3:V14" si="1">SUMIFS($K:$K,$A:$A,S$3,$B:$B,T3)</f>
        <v>0</v>
      </c>
      <c r="W3">
        <f>SUM(V$3:V3)</f>
        <v>0</v>
      </c>
      <c r="Y3" s="9">
        <v>2013</v>
      </c>
      <c r="Z3" s="8">
        <v>9</v>
      </c>
      <c r="AA3">
        <v>1</v>
      </c>
      <c r="AB3" s="1">
        <f>DATE(Y$3,Z$3,AA3)</f>
        <v>41518</v>
      </c>
      <c r="AC3">
        <f t="shared" ref="AC3:AC33" si="2">SUMIFS($K:$K,$A:$A,Y$3,$B:$B,Z$3,$C:$C,AA3)</f>
        <v>0</v>
      </c>
      <c r="AD3">
        <f>SUM(AC$3:AC3)</f>
        <v>0</v>
      </c>
    </row>
    <row r="4" spans="1:30" x14ac:dyDescent="0.15">
      <c r="M4" s="2">
        <v>2013</v>
      </c>
      <c r="N4">
        <v>8</v>
      </c>
      <c r="O4" s="3">
        <f t="shared" ref="O4:O9" si="3">DATE(M4,N4,1)</f>
        <v>41487</v>
      </c>
      <c r="P4">
        <f t="shared" si="0"/>
        <v>0</v>
      </c>
      <c r="Q4">
        <f>SUM(P$3:P4)</f>
        <v>0</v>
      </c>
      <c r="S4" s="2"/>
      <c r="T4">
        <v>2</v>
      </c>
      <c r="U4" s="3">
        <f t="shared" ref="U4:U14" si="4">DATE(S$3,T4,1)</f>
        <v>41306</v>
      </c>
      <c r="V4">
        <f t="shared" si="1"/>
        <v>0</v>
      </c>
      <c r="W4">
        <f>SUM(V$3:V4)</f>
        <v>0</v>
      </c>
      <c r="Y4" s="2"/>
      <c r="AA4">
        <v>2</v>
      </c>
      <c r="AB4" s="1">
        <f t="shared" ref="AB4:AB33" si="5">DATE(Y$3,Z$3,AA4)</f>
        <v>41519</v>
      </c>
      <c r="AC4">
        <f t="shared" si="2"/>
        <v>0</v>
      </c>
      <c r="AD4">
        <f>SUM(AC$3:AC4)</f>
        <v>0</v>
      </c>
    </row>
    <row r="5" spans="1:30" x14ac:dyDescent="0.15">
      <c r="M5" s="2">
        <v>2013</v>
      </c>
      <c r="N5">
        <v>9</v>
      </c>
      <c r="O5" s="3">
        <f t="shared" si="3"/>
        <v>41518</v>
      </c>
      <c r="P5">
        <f t="shared" si="0"/>
        <v>0</v>
      </c>
      <c r="Q5">
        <f>SUM(P$3:P5)</f>
        <v>0</v>
      </c>
      <c r="S5" s="2"/>
      <c r="T5">
        <v>3</v>
      </c>
      <c r="U5" s="3">
        <f t="shared" si="4"/>
        <v>41334</v>
      </c>
      <c r="V5">
        <f t="shared" si="1"/>
        <v>0</v>
      </c>
      <c r="W5">
        <f>SUM(V$3:V5)</f>
        <v>0</v>
      </c>
      <c r="Y5" s="2"/>
      <c r="AA5">
        <v>3</v>
      </c>
      <c r="AB5" s="1">
        <f t="shared" si="5"/>
        <v>41520</v>
      </c>
      <c r="AC5">
        <f t="shared" si="2"/>
        <v>0</v>
      </c>
      <c r="AD5">
        <f>SUM(AC$3:AC5)</f>
        <v>0</v>
      </c>
    </row>
    <row r="6" spans="1:30" x14ac:dyDescent="0.15">
      <c r="M6" s="2">
        <v>2013</v>
      </c>
      <c r="N6">
        <v>10</v>
      </c>
      <c r="O6" s="3">
        <f t="shared" si="3"/>
        <v>41548</v>
      </c>
      <c r="P6">
        <f t="shared" si="0"/>
        <v>0</v>
      </c>
      <c r="Q6">
        <f>SUM(P$3:P6)</f>
        <v>0</v>
      </c>
      <c r="S6" s="2"/>
      <c r="T6">
        <v>4</v>
      </c>
      <c r="U6" s="3">
        <f t="shared" si="4"/>
        <v>41365</v>
      </c>
      <c r="V6">
        <f t="shared" si="1"/>
        <v>0</v>
      </c>
      <c r="W6">
        <f>SUM(V$3:V6)</f>
        <v>0</v>
      </c>
      <c r="Y6" s="2"/>
      <c r="AA6">
        <v>4</v>
      </c>
      <c r="AB6" s="1">
        <f t="shared" si="5"/>
        <v>41521</v>
      </c>
      <c r="AC6">
        <f t="shared" si="2"/>
        <v>0</v>
      </c>
      <c r="AD6">
        <f>SUM(AC$3:AC6)</f>
        <v>0</v>
      </c>
    </row>
    <row r="7" spans="1:30" x14ac:dyDescent="0.15">
      <c r="M7" s="2">
        <v>2013</v>
      </c>
      <c r="N7">
        <v>11</v>
      </c>
      <c r="O7" s="3">
        <f t="shared" si="3"/>
        <v>41579</v>
      </c>
      <c r="P7">
        <f t="shared" si="0"/>
        <v>0</v>
      </c>
      <c r="Q7">
        <f>SUM(P$3:P7)</f>
        <v>0</v>
      </c>
      <c r="S7" s="2"/>
      <c r="T7">
        <v>5</v>
      </c>
      <c r="U7" s="3">
        <f t="shared" si="4"/>
        <v>41395</v>
      </c>
      <c r="V7">
        <f t="shared" si="1"/>
        <v>0</v>
      </c>
      <c r="W7">
        <f>SUM(V$3:V7)</f>
        <v>0</v>
      </c>
      <c r="Y7" s="2"/>
      <c r="AA7">
        <v>5</v>
      </c>
      <c r="AB7" s="1">
        <f t="shared" si="5"/>
        <v>41522</v>
      </c>
      <c r="AC7">
        <f t="shared" si="2"/>
        <v>0</v>
      </c>
      <c r="AD7">
        <f>SUM(AC$3:AC7)</f>
        <v>0</v>
      </c>
    </row>
    <row r="8" spans="1:30" ht="14.25" thickBot="1" x14ac:dyDescent="0.2">
      <c r="M8" s="2">
        <v>2013</v>
      </c>
      <c r="N8">
        <v>12</v>
      </c>
      <c r="O8" s="3">
        <f t="shared" si="3"/>
        <v>41609</v>
      </c>
      <c r="P8">
        <f t="shared" si="0"/>
        <v>0</v>
      </c>
      <c r="Q8">
        <f>SUM(P$3:P8)</f>
        <v>0</v>
      </c>
      <c r="S8" s="2"/>
      <c r="T8">
        <v>6</v>
      </c>
      <c r="U8" s="3">
        <f t="shared" si="4"/>
        <v>41426</v>
      </c>
      <c r="V8">
        <f t="shared" si="1"/>
        <v>0</v>
      </c>
      <c r="W8">
        <f>SUM(V$3:V8)</f>
        <v>0</v>
      </c>
      <c r="Y8" s="2"/>
      <c r="AA8">
        <v>6</v>
      </c>
      <c r="AB8" s="1">
        <f t="shared" si="5"/>
        <v>41523</v>
      </c>
      <c r="AC8">
        <f t="shared" si="2"/>
        <v>0</v>
      </c>
      <c r="AD8">
        <f>SUM(AC$3:AC8)</f>
        <v>0</v>
      </c>
    </row>
    <row r="9" spans="1:30" ht="14.25" thickBot="1" x14ac:dyDescent="0.2">
      <c r="M9" s="4"/>
      <c r="N9" s="5"/>
      <c r="O9" s="6"/>
      <c r="P9" s="5"/>
      <c r="Q9" s="7"/>
      <c r="S9" s="2"/>
      <c r="T9">
        <v>7</v>
      </c>
      <c r="U9" s="3">
        <f t="shared" si="4"/>
        <v>41456</v>
      </c>
      <c r="V9">
        <f t="shared" si="1"/>
        <v>0</v>
      </c>
      <c r="W9">
        <f>SUM(V$3:V9)</f>
        <v>0</v>
      </c>
      <c r="Y9" s="2"/>
      <c r="AA9">
        <v>7</v>
      </c>
      <c r="AB9" s="1">
        <f t="shared" si="5"/>
        <v>41524</v>
      </c>
      <c r="AC9">
        <f t="shared" si="2"/>
        <v>0</v>
      </c>
      <c r="AD9">
        <f>SUM(AC$3:AC9)</f>
        <v>0</v>
      </c>
    </row>
    <row r="10" spans="1:30" x14ac:dyDescent="0.15">
      <c r="M10" s="2"/>
      <c r="S10" s="2"/>
      <c r="T10">
        <v>8</v>
      </c>
      <c r="U10" s="3">
        <f t="shared" si="4"/>
        <v>41487</v>
      </c>
      <c r="V10">
        <f t="shared" si="1"/>
        <v>0</v>
      </c>
      <c r="W10">
        <f>SUM(V$3:V10)</f>
        <v>0</v>
      </c>
      <c r="Y10" s="2"/>
      <c r="AA10">
        <v>8</v>
      </c>
      <c r="AB10" s="1">
        <f t="shared" si="5"/>
        <v>41525</v>
      </c>
      <c r="AC10">
        <f t="shared" si="2"/>
        <v>0</v>
      </c>
      <c r="AD10">
        <f>SUM(AC$3:AC10)</f>
        <v>0</v>
      </c>
    </row>
    <row r="11" spans="1:30" x14ac:dyDescent="0.15">
      <c r="M11" s="2"/>
      <c r="T11">
        <v>9</v>
      </c>
      <c r="U11" s="3">
        <f t="shared" si="4"/>
        <v>41518</v>
      </c>
      <c r="V11">
        <f t="shared" si="1"/>
        <v>0</v>
      </c>
      <c r="W11">
        <f>SUM(V$3:V11)</f>
        <v>0</v>
      </c>
      <c r="AA11">
        <v>9</v>
      </c>
      <c r="AB11" s="1">
        <f t="shared" si="5"/>
        <v>41526</v>
      </c>
      <c r="AC11">
        <f t="shared" si="2"/>
        <v>0</v>
      </c>
      <c r="AD11">
        <f>SUM(AC$3:AC11)</f>
        <v>0</v>
      </c>
    </row>
    <row r="12" spans="1:30" x14ac:dyDescent="0.15">
      <c r="T12">
        <v>10</v>
      </c>
      <c r="U12" s="3">
        <f t="shared" si="4"/>
        <v>41548</v>
      </c>
      <c r="V12">
        <f t="shared" si="1"/>
        <v>0</v>
      </c>
      <c r="W12">
        <f>SUM(V$3:V12)</f>
        <v>0</v>
      </c>
      <c r="AA12">
        <v>10</v>
      </c>
      <c r="AB12" s="1">
        <f t="shared" si="5"/>
        <v>41527</v>
      </c>
      <c r="AC12">
        <f t="shared" si="2"/>
        <v>0</v>
      </c>
      <c r="AD12">
        <f>SUM(AC$3:AC12)</f>
        <v>0</v>
      </c>
    </row>
    <row r="13" spans="1:30" x14ac:dyDescent="0.15">
      <c r="T13">
        <v>11</v>
      </c>
      <c r="U13" s="3">
        <f t="shared" si="4"/>
        <v>41579</v>
      </c>
      <c r="V13">
        <f t="shared" si="1"/>
        <v>0</v>
      </c>
      <c r="W13">
        <f>SUM(V$3:V13)</f>
        <v>0</v>
      </c>
      <c r="AA13">
        <v>11</v>
      </c>
      <c r="AB13" s="1">
        <f t="shared" si="5"/>
        <v>41528</v>
      </c>
      <c r="AC13">
        <f t="shared" si="2"/>
        <v>0</v>
      </c>
      <c r="AD13">
        <f>SUM(AC$3:AC13)</f>
        <v>0</v>
      </c>
    </row>
    <row r="14" spans="1:30" x14ac:dyDescent="0.15">
      <c r="T14">
        <v>12</v>
      </c>
      <c r="U14" s="3">
        <f t="shared" si="4"/>
        <v>41609</v>
      </c>
      <c r="V14">
        <f t="shared" si="1"/>
        <v>0</v>
      </c>
      <c r="W14">
        <f>SUM(V$3:V14)</f>
        <v>0</v>
      </c>
      <c r="AA14">
        <v>12</v>
      </c>
      <c r="AB14" s="1">
        <f t="shared" si="5"/>
        <v>41529</v>
      </c>
      <c r="AC14">
        <f t="shared" si="2"/>
        <v>0</v>
      </c>
      <c r="AD14">
        <f>SUM(AC$3:AC14)</f>
        <v>0</v>
      </c>
    </row>
    <row r="15" spans="1:30" x14ac:dyDescent="0.15">
      <c r="Y15" s="2"/>
      <c r="AA15">
        <v>13</v>
      </c>
      <c r="AB15" s="1">
        <f t="shared" si="5"/>
        <v>41530</v>
      </c>
      <c r="AC15">
        <f t="shared" si="2"/>
        <v>0</v>
      </c>
      <c r="AD15">
        <f>SUM(AC$3:AC15)</f>
        <v>0</v>
      </c>
    </row>
    <row r="16" spans="1:30" x14ac:dyDescent="0.15">
      <c r="Y16" s="2"/>
      <c r="AA16">
        <v>14</v>
      </c>
      <c r="AB16" s="1">
        <f t="shared" si="5"/>
        <v>41531</v>
      </c>
      <c r="AC16">
        <f t="shared" si="2"/>
        <v>0</v>
      </c>
      <c r="AD16">
        <f>SUM(AC$3:AC16)</f>
        <v>0</v>
      </c>
    </row>
    <row r="17" spans="25:30" x14ac:dyDescent="0.15">
      <c r="Y17" s="2"/>
      <c r="AA17">
        <v>15</v>
      </c>
      <c r="AB17" s="1">
        <f t="shared" si="5"/>
        <v>41532</v>
      </c>
      <c r="AC17">
        <f t="shared" si="2"/>
        <v>0</v>
      </c>
      <c r="AD17">
        <f>SUM(AC$3:AC17)</f>
        <v>0</v>
      </c>
    </row>
    <row r="18" spans="25:30" x14ac:dyDescent="0.15">
      <c r="Y18" s="2"/>
      <c r="AA18">
        <v>16</v>
      </c>
      <c r="AB18" s="1">
        <f t="shared" si="5"/>
        <v>41533</v>
      </c>
      <c r="AC18">
        <f t="shared" si="2"/>
        <v>0</v>
      </c>
      <c r="AD18">
        <f>SUM(AC$3:AC18)</f>
        <v>0</v>
      </c>
    </row>
    <row r="19" spans="25:30" x14ac:dyDescent="0.15">
      <c r="Y19" s="2"/>
      <c r="AA19">
        <v>17</v>
      </c>
      <c r="AB19" s="1">
        <f t="shared" si="5"/>
        <v>41534</v>
      </c>
      <c r="AC19">
        <f t="shared" si="2"/>
        <v>0</v>
      </c>
      <c r="AD19">
        <f>SUM(AC$3:AC19)</f>
        <v>0</v>
      </c>
    </row>
    <row r="20" spans="25:30" x14ac:dyDescent="0.15">
      <c r="Y20" s="2"/>
      <c r="AA20">
        <v>18</v>
      </c>
      <c r="AB20" s="1">
        <f t="shared" si="5"/>
        <v>41535</v>
      </c>
      <c r="AC20">
        <f t="shared" si="2"/>
        <v>0</v>
      </c>
      <c r="AD20">
        <f>SUM(AC$3:AC20)</f>
        <v>0</v>
      </c>
    </row>
    <row r="21" spans="25:30" x14ac:dyDescent="0.15">
      <c r="Y21" s="2"/>
      <c r="AA21">
        <v>19</v>
      </c>
      <c r="AB21" s="1">
        <f t="shared" si="5"/>
        <v>41536</v>
      </c>
      <c r="AC21">
        <f t="shared" si="2"/>
        <v>0</v>
      </c>
      <c r="AD21">
        <f>SUM(AC$3:AC21)</f>
        <v>0</v>
      </c>
    </row>
    <row r="22" spans="25:30" x14ac:dyDescent="0.15">
      <c r="Y22" s="2"/>
      <c r="AA22">
        <v>20</v>
      </c>
      <c r="AB22" s="1">
        <f t="shared" si="5"/>
        <v>41537</v>
      </c>
      <c r="AC22">
        <f t="shared" si="2"/>
        <v>0</v>
      </c>
      <c r="AD22">
        <f>SUM(AC$3:AC22)</f>
        <v>0</v>
      </c>
    </row>
    <row r="23" spans="25:30" x14ac:dyDescent="0.15">
      <c r="Y23" s="2"/>
      <c r="AA23">
        <v>21</v>
      </c>
      <c r="AB23" s="1">
        <f t="shared" si="5"/>
        <v>41538</v>
      </c>
      <c r="AC23">
        <f t="shared" si="2"/>
        <v>0</v>
      </c>
      <c r="AD23">
        <f>SUM(AC$3:AC23)</f>
        <v>0</v>
      </c>
    </row>
    <row r="24" spans="25:30" x14ac:dyDescent="0.15">
      <c r="Y24" s="2"/>
      <c r="AA24">
        <v>22</v>
      </c>
      <c r="AB24" s="1">
        <f t="shared" si="5"/>
        <v>41539</v>
      </c>
      <c r="AC24">
        <f t="shared" si="2"/>
        <v>0</v>
      </c>
      <c r="AD24">
        <f>SUM(AC$3:AC24)</f>
        <v>0</v>
      </c>
    </row>
    <row r="25" spans="25:30" x14ac:dyDescent="0.15">
      <c r="Y25" s="2"/>
      <c r="AA25">
        <v>23</v>
      </c>
      <c r="AB25" s="1">
        <f t="shared" si="5"/>
        <v>41540</v>
      </c>
      <c r="AC25">
        <f t="shared" si="2"/>
        <v>0</v>
      </c>
      <c r="AD25">
        <f>SUM(AC$3:AC25)</f>
        <v>0</v>
      </c>
    </row>
    <row r="26" spans="25:30" x14ac:dyDescent="0.15">
      <c r="Y26" s="2"/>
      <c r="AA26">
        <v>24</v>
      </c>
      <c r="AB26" s="1">
        <f t="shared" si="5"/>
        <v>41541</v>
      </c>
      <c r="AC26">
        <f t="shared" si="2"/>
        <v>0</v>
      </c>
      <c r="AD26">
        <f>SUM(AC$3:AC26)</f>
        <v>0</v>
      </c>
    </row>
    <row r="27" spans="25:30" x14ac:dyDescent="0.15">
      <c r="Y27" s="2"/>
      <c r="AA27">
        <v>25</v>
      </c>
      <c r="AB27" s="1">
        <f t="shared" si="5"/>
        <v>41542</v>
      </c>
      <c r="AC27">
        <f t="shared" si="2"/>
        <v>0</v>
      </c>
      <c r="AD27">
        <f>SUM(AC$3:AC27)</f>
        <v>0</v>
      </c>
    </row>
    <row r="28" spans="25:30" x14ac:dyDescent="0.15">
      <c r="Y28" s="2"/>
      <c r="AA28">
        <v>26</v>
      </c>
      <c r="AB28" s="1">
        <f t="shared" si="5"/>
        <v>41543</v>
      </c>
      <c r="AC28">
        <f t="shared" si="2"/>
        <v>0</v>
      </c>
      <c r="AD28">
        <f>SUM(AC$3:AC28)</f>
        <v>0</v>
      </c>
    </row>
    <row r="29" spans="25:30" x14ac:dyDescent="0.15">
      <c r="Y29" s="2"/>
      <c r="AA29">
        <v>27</v>
      </c>
      <c r="AB29" s="1">
        <f t="shared" si="5"/>
        <v>41544</v>
      </c>
      <c r="AC29">
        <f t="shared" si="2"/>
        <v>0</v>
      </c>
      <c r="AD29">
        <f>SUM(AC$3:AC29)</f>
        <v>0</v>
      </c>
    </row>
    <row r="30" spans="25:30" x14ac:dyDescent="0.15">
      <c r="Y30" s="2"/>
      <c r="AA30">
        <v>28</v>
      </c>
      <c r="AB30" s="1">
        <f t="shared" si="5"/>
        <v>41545</v>
      </c>
      <c r="AC30">
        <f t="shared" si="2"/>
        <v>0</v>
      </c>
      <c r="AD30">
        <f>SUM(AC$3:AC30)</f>
        <v>0</v>
      </c>
    </row>
    <row r="31" spans="25:30" x14ac:dyDescent="0.15">
      <c r="Y31" s="2"/>
      <c r="AA31">
        <v>29</v>
      </c>
      <c r="AB31" s="1">
        <f t="shared" si="5"/>
        <v>41546</v>
      </c>
      <c r="AC31">
        <f t="shared" si="2"/>
        <v>0</v>
      </c>
      <c r="AD31">
        <f>SUM(AC$3:AC31)</f>
        <v>0</v>
      </c>
    </row>
    <row r="32" spans="25:30" x14ac:dyDescent="0.15">
      <c r="Y32" s="2"/>
      <c r="AA32">
        <v>30</v>
      </c>
      <c r="AB32" s="1">
        <f t="shared" si="5"/>
        <v>41547</v>
      </c>
      <c r="AC32">
        <f t="shared" si="2"/>
        <v>0</v>
      </c>
      <c r="AD32">
        <f>SUM(AC$3:AC32)</f>
        <v>0</v>
      </c>
    </row>
    <row r="33" spans="25:30" x14ac:dyDescent="0.15">
      <c r="Y33" s="2"/>
      <c r="AA33">
        <v>31</v>
      </c>
      <c r="AB33" s="1">
        <f t="shared" si="5"/>
        <v>41548</v>
      </c>
      <c r="AC33">
        <f t="shared" si="2"/>
        <v>0</v>
      </c>
      <c r="AD33">
        <f>SUM(AC$3:AC33)</f>
        <v>0</v>
      </c>
    </row>
  </sheetData>
  <autoFilter ref="A2:K145"/>
  <phoneticPr fontId="18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allBenefit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2014-02-16T13:34:12Z</dcterms:created>
  <dcterms:modified xsi:type="dcterms:W3CDTF">2014-03-07T11:09:35Z</dcterms:modified>
</cp:coreProperties>
</file>